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6492" activeTab="1"/>
  </bookViews>
  <sheets>
    <sheet name="BS" sheetId="1" r:id="rId1"/>
    <sheet name="CPP" sheetId="2" r:id="rId2"/>
  </sheets>
  <definedNames/>
  <calcPr fullCalcOnLoad="1"/>
</workbook>
</file>

<file path=xl/sharedStrings.xml><?xml version="1.0" encoding="utf-8"?>
<sst xmlns="http://schemas.openxmlformats.org/spreadsheetml/2006/main" count="116" uniqueCount="97">
  <si>
    <t>Situaţia interimară consolidată și individuală a profitului sau pierderii</t>
  </si>
  <si>
    <t>Grup</t>
  </si>
  <si>
    <t>Banca</t>
  </si>
  <si>
    <t>Mii lei</t>
  </si>
  <si>
    <t>Venituri din dobânzi</t>
  </si>
  <si>
    <t>Cheltuieli cu dobânzile</t>
  </si>
  <si>
    <t>Venituri nete din dobanzi</t>
  </si>
  <si>
    <t>Venituri din speze si comisioane</t>
  </si>
  <si>
    <t>Cheltuieli cu speze si comisioane</t>
  </si>
  <si>
    <t>Venituri nete din speze si comisioane</t>
  </si>
  <si>
    <t>Venit net din tranzacţionare</t>
  </si>
  <si>
    <t>Pierdere netă (-) /Câștig net realizat aferent activelor financiare evaluate la valoarea justă prin rezultatul global</t>
  </si>
  <si>
    <t>Câștig net/Pierdere netă (-) realizată aferentă activelor financiare evaluate obligatoriu la valoarea justă prin profit și pierdere</t>
  </si>
  <si>
    <t>Contribuţia la Fond de Garantare Depozite si la Fondul de Rezolutie</t>
  </si>
  <si>
    <t>Alte venituri din exploatare</t>
  </si>
  <si>
    <t>Venituri operationale</t>
  </si>
  <si>
    <t>Cheltuieli nete (-) / Venituri nete cu ajustările de depreciere, pierderi așteptate pentru active, provizioane pentru alte riscuri şi angajamente de creditare</t>
  </si>
  <si>
    <t>Cheltuieli cu personalul</t>
  </si>
  <si>
    <t>Cheltuieli cu amortizarea</t>
  </si>
  <si>
    <t>Alte cheltuieli operaţionale</t>
  </si>
  <si>
    <t>Cheltuieli operaţionale</t>
  </si>
  <si>
    <t>Câştig din achiziţii</t>
  </si>
  <si>
    <t>Profitul înainte de impozitare</t>
  </si>
  <si>
    <t>Cheltuială (-) /Venit cu impozitul pe profit</t>
  </si>
  <si>
    <t>Profitul exerciţiului financiar</t>
  </si>
  <si>
    <t>Profitul atribuibil:</t>
  </si>
  <si>
    <t>Acţionarilor Băncii</t>
  </si>
  <si>
    <t>Profit alocat intereselor care nu controlează</t>
  </si>
  <si>
    <t>Profitul exercitiului financiar</t>
  </si>
  <si>
    <t>Rezultatul pe acţiune de bază</t>
  </si>
  <si>
    <t>Rezultatul pe acţiune diluat</t>
  </si>
  <si>
    <t>Situaţia interimară consolidată și individuală a altor elemente ale rezultatului global</t>
  </si>
  <si>
    <t xml:space="preserve">Elemente care nu pot fi niciodată reclasificate în profit sau pierdere </t>
  </si>
  <si>
    <t>Alte elemente ale rezultatului global -brut</t>
  </si>
  <si>
    <t>Impozit aferent elementelor care nu pot fi clasificate in rezultatul global</t>
  </si>
  <si>
    <t>Rezerve de valoarea justă (active financiare evaluate prin alte elemente ale rezultatului global) din care:</t>
  </si>
  <si>
    <t>Câştig net / Pierdere netă (-) din tranzacţii cu active financiare evaluate prin alte elemente ale rezultatului global, transferat în contul de profit şi pierdere</t>
  </si>
  <si>
    <t xml:space="preserve">Modificarea valorii juste a activelor financiare evaluate prin alte elemente ale rezultatului global </t>
  </si>
  <si>
    <t>Impozit pe venit înregistrate direct în alte elemente ale rezultatului global</t>
  </si>
  <si>
    <t>Situaţia rezultatului global aferentă exerciţiului financiar încheiat</t>
  </si>
  <si>
    <t>Situaţia rezultatului global aferent:</t>
  </si>
  <si>
    <t>Intereselor fara control</t>
  </si>
  <si>
    <t>Total rezultat global aferent exerciţiului financiar</t>
  </si>
  <si>
    <t>Active</t>
  </si>
  <si>
    <t>Numerar şi disponibilităţi la Banca Centrală</t>
  </si>
  <si>
    <t xml:space="preserve">Instrumente derivate </t>
  </si>
  <si>
    <t>Active financiare deținute în vederea tranzacționării și evaluate la valoarea justă prin profit și pierdere</t>
  </si>
  <si>
    <t>Active financiare evaluate obligatoriu la valoarea justă prin profit și pierdere</t>
  </si>
  <si>
    <t>Active financiare evaluate la valoarea justă prin alte elemente ale rezultatului global</t>
  </si>
  <si>
    <t xml:space="preserve">    - din care titluri gajate (contracte repo)</t>
  </si>
  <si>
    <t>Active financiare evaluate la cost amortizat - din care:</t>
  </si>
  <si>
    <t xml:space="preserve">    - Plasamente la bănci</t>
  </si>
  <si>
    <t xml:space="preserve">    - Credite şi avansuri acordate clienţilor </t>
  </si>
  <si>
    <t xml:space="preserve">    - Creanțe din contracte de leasing financiar</t>
  </si>
  <si>
    <t xml:space="preserve">    - Instrumente de datorie</t>
  </si>
  <si>
    <t xml:space="preserve">    - Alte active financiare</t>
  </si>
  <si>
    <t>Investiţii în participaţii</t>
  </si>
  <si>
    <t>Imobilizări corporale, investiţii imobiliare</t>
  </si>
  <si>
    <t>Active aferente dreptului de utilizare</t>
  </si>
  <si>
    <t>Imobilizări necorporale</t>
  </si>
  <si>
    <t>Fondul comercial</t>
  </si>
  <si>
    <t>Creanţe privind impozitul amânat</t>
  </si>
  <si>
    <t>Alte active nefinanciare</t>
  </si>
  <si>
    <t>Total active</t>
  </si>
  <si>
    <t>Datorii</t>
  </si>
  <si>
    <t>Depozite de la bănci</t>
  </si>
  <si>
    <t>Depozite de la clienţi</t>
  </si>
  <si>
    <t>Împrumuturi de la bănci şi alte instituţii financiare</t>
  </si>
  <si>
    <t>Datorii subordonate</t>
  </si>
  <si>
    <t>Datorii cu impozit curent</t>
  </si>
  <si>
    <t>Datorii cu impozit amanat</t>
  </si>
  <si>
    <t>Provizioane pentru alte riscuri şi angajamente de creditare</t>
  </si>
  <si>
    <t>Datorii financiare deţinute in vederea tranzacţionarii</t>
  </si>
  <si>
    <t>Datorii financiare din contracte de leasing</t>
  </si>
  <si>
    <t>Alte datorii financiare</t>
  </si>
  <si>
    <t>Alte datorii nefinanciare</t>
  </si>
  <si>
    <t>Total datorii excluzând datoriile financiare către deţinătorii de unităţi de fond</t>
  </si>
  <si>
    <t>Datorii financiare către deţinătorii de unităţi de fond</t>
  </si>
  <si>
    <t>Total Datorii</t>
  </si>
  <si>
    <t>Capitaluri proprii</t>
  </si>
  <si>
    <t xml:space="preserve">Capital social </t>
  </si>
  <si>
    <t>Acţiuni proprii</t>
  </si>
  <si>
    <t>Prime de capital</t>
  </si>
  <si>
    <t>Rezultat reportat</t>
  </si>
  <si>
    <t xml:space="preserve">Rezerva din reevaluare </t>
  </si>
  <si>
    <t>Rezerve privind activele financiare evaluate la valoarea justă prin alte elemente ale rezultatului global</t>
  </si>
  <si>
    <t>Alte rezerve</t>
  </si>
  <si>
    <t>Capitaluri proprii atribuibile acţionarilor Băncii</t>
  </si>
  <si>
    <t>Interese care nu controlează</t>
  </si>
  <si>
    <t>Total capitaluri proprii</t>
  </si>
  <si>
    <t>Total datorii si capitaluri proprii</t>
  </si>
  <si>
    <t>Pentru perioada de 6 luni încheiată la 30 iunie</t>
  </si>
  <si>
    <t xml:space="preserve">Situaţiile financiare au fost aprobate de Consiliul de Administraţie în data de 09 august 2019 şi au fost semnate în numele acestuia de: </t>
  </si>
  <si>
    <r>
      <t xml:space="preserve">  Ӧ</t>
    </r>
    <r>
      <rPr>
        <sz val="10"/>
        <color indexed="8"/>
        <rFont val="Georgia"/>
        <family val="1"/>
      </rPr>
      <t>mer Tetik</t>
    </r>
  </si>
  <si>
    <t xml:space="preserve">George Călinescu </t>
  </si>
  <si>
    <t>Director General</t>
  </si>
  <si>
    <t>Director General Adjunct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</si>
</sst>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name val="Georgia"/>
      <family val="1"/>
    </font>
    <font>
      <sz val="11"/>
      <name val="Georgia"/>
      <family val="1"/>
    </font>
    <font>
      <i/>
      <sz val="9"/>
      <name val="Georgia"/>
      <family val="1"/>
    </font>
    <font>
      <sz val="9"/>
      <name val="Georgia"/>
      <family val="1"/>
    </font>
    <font>
      <b/>
      <sz val="9"/>
      <name val="Georgia"/>
      <family val="1"/>
    </font>
    <font>
      <b/>
      <sz val="11"/>
      <color indexed="16"/>
      <name val="Times New Roman"/>
      <family val="1"/>
    </font>
    <font>
      <b/>
      <sz val="14"/>
      <name val="Georgia"/>
      <family val="1"/>
    </font>
    <font>
      <b/>
      <sz val="11"/>
      <name val="Georgia"/>
      <family val="1"/>
    </font>
    <font>
      <b/>
      <u val="single"/>
      <sz val="14"/>
      <name val="Georgia"/>
      <family val="1"/>
    </font>
    <font>
      <sz val="10"/>
      <name val="Times New Roman"/>
      <family val="1"/>
    </font>
    <font>
      <sz val="10"/>
      <color indexed="8"/>
      <name val="Georg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Georgia"/>
      <family val="1"/>
    </font>
    <font>
      <sz val="9"/>
      <color indexed="17"/>
      <name val="Georgia"/>
      <family val="1"/>
    </font>
    <font>
      <sz val="11"/>
      <color indexed="10"/>
      <name val="Georgia"/>
      <family val="1"/>
    </font>
    <font>
      <b/>
      <i/>
      <u val="single"/>
      <sz val="9"/>
      <color indexed="10"/>
      <name val="Georgia"/>
      <family val="1"/>
    </font>
    <font>
      <sz val="9"/>
      <color indexed="10"/>
      <name val="Georgia"/>
      <family val="1"/>
    </font>
    <font>
      <sz val="9"/>
      <color indexed="30"/>
      <name val="Georgia"/>
      <family val="1"/>
    </font>
    <font>
      <b/>
      <sz val="9"/>
      <color indexed="17"/>
      <name val="Georgia"/>
      <family val="1"/>
    </font>
    <font>
      <b/>
      <sz val="9"/>
      <color indexed="30"/>
      <name val="Georgia"/>
      <family val="1"/>
    </font>
    <font>
      <sz val="11"/>
      <color indexed="30"/>
      <name val="Georgia"/>
      <family val="1"/>
    </font>
    <font>
      <sz val="9"/>
      <color indexed="8"/>
      <name val="Georgia"/>
      <family val="1"/>
    </font>
    <font>
      <sz val="10"/>
      <color indexed="8"/>
      <name val="Cambria"/>
      <family val="1"/>
    </font>
    <font>
      <i/>
      <sz val="10"/>
      <color indexed="8"/>
      <name val="Georg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Georgia"/>
      <family val="1"/>
    </font>
    <font>
      <sz val="9"/>
      <color rgb="FF00B050"/>
      <name val="Georgia"/>
      <family val="1"/>
    </font>
    <font>
      <sz val="11"/>
      <color rgb="FFFF0000"/>
      <name val="Georgia"/>
      <family val="1"/>
    </font>
    <font>
      <b/>
      <i/>
      <u val="single"/>
      <sz val="9"/>
      <color rgb="FFFF0000"/>
      <name val="Georgia"/>
      <family val="1"/>
    </font>
    <font>
      <sz val="9"/>
      <color rgb="FFFF0000"/>
      <name val="Georgia"/>
      <family val="1"/>
    </font>
    <font>
      <sz val="9"/>
      <color rgb="FF0070C0"/>
      <name val="Georgia"/>
      <family val="1"/>
    </font>
    <font>
      <b/>
      <sz val="9"/>
      <color rgb="FF00B050"/>
      <name val="Georgia"/>
      <family val="1"/>
    </font>
    <font>
      <b/>
      <sz val="9"/>
      <color rgb="FF0070C0"/>
      <name val="Georgia"/>
      <family val="1"/>
    </font>
    <font>
      <sz val="11"/>
      <color rgb="FF0070C0"/>
      <name val="Georgia"/>
      <family val="1"/>
    </font>
    <font>
      <sz val="10"/>
      <color theme="1"/>
      <name val="Cambria"/>
      <family val="1"/>
    </font>
    <font>
      <sz val="10"/>
      <color theme="1"/>
      <name val="Georgia"/>
      <family val="1"/>
    </font>
    <font>
      <i/>
      <sz val="10"/>
      <color theme="1"/>
      <name val="Georgia"/>
      <family val="1"/>
    </font>
    <font>
      <sz val="9"/>
      <color theme="1"/>
      <name val="Georg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0" fontId="7" fillId="33" borderId="9">
      <alignment/>
      <protection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8" fillId="0" borderId="0" xfId="0" applyFont="1" applyFill="1" applyAlignment="1">
      <alignment/>
    </xf>
    <xf numFmtId="14" fontId="6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164" fontId="5" fillId="0" borderId="0" xfId="42" applyNumberFormat="1" applyFont="1" applyFill="1" applyAlignment="1">
      <alignment/>
    </xf>
    <xf numFmtId="0" fontId="59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6" fillId="0" borderId="0" xfId="42" applyNumberFormat="1" applyFont="1" applyFill="1" applyAlignment="1">
      <alignment/>
    </xf>
    <xf numFmtId="0" fontId="60" fillId="0" borderId="0" xfId="0" applyFont="1" applyFill="1" applyAlignment="1">
      <alignment/>
    </xf>
    <xf numFmtId="164" fontId="60" fillId="0" borderId="0" xfId="42" applyNumberFormat="1" applyFont="1" applyFill="1" applyAlignment="1">
      <alignment/>
    </xf>
    <xf numFmtId="0" fontId="61" fillId="0" borderId="0" xfId="0" applyFont="1" applyFill="1" applyAlignment="1">
      <alignment/>
    </xf>
    <xf numFmtId="0" fontId="62" fillId="0" borderId="0" xfId="0" applyFont="1" applyFill="1" applyAlignment="1">
      <alignment/>
    </xf>
    <xf numFmtId="164" fontId="58" fillId="0" borderId="0" xfId="42" applyNumberFormat="1" applyFont="1" applyFill="1" applyAlignment="1">
      <alignment/>
    </xf>
    <xf numFmtId="164" fontId="62" fillId="0" borderId="0" xfId="42" applyNumberFormat="1" applyFont="1" applyFill="1" applyAlignment="1">
      <alignment/>
    </xf>
    <xf numFmtId="0" fontId="5" fillId="0" borderId="0" xfId="0" applyFont="1" applyFill="1" applyAlignment="1">
      <alignment wrapText="1"/>
    </xf>
    <xf numFmtId="164" fontId="3" fillId="0" borderId="0" xfId="0" applyNumberFormat="1" applyFont="1" applyFill="1" applyAlignment="1">
      <alignment/>
    </xf>
    <xf numFmtId="164" fontId="63" fillId="0" borderId="0" xfId="42" applyNumberFormat="1" applyFont="1" applyFill="1" applyAlignment="1">
      <alignment/>
    </xf>
    <xf numFmtId="164" fontId="6" fillId="0" borderId="0" xfId="42" applyNumberFormat="1" applyFont="1" applyFill="1" applyBorder="1" applyAlignment="1">
      <alignment/>
    </xf>
    <xf numFmtId="4" fontId="64" fillId="0" borderId="0" xfId="57" applyNumberFormat="1" applyFont="1" applyFill="1" applyBorder="1">
      <alignment/>
      <protection/>
    </xf>
    <xf numFmtId="43" fontId="3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43" fontId="3" fillId="0" borderId="0" xfId="42" applyFont="1" applyFill="1" applyAlignment="1">
      <alignment/>
    </xf>
    <xf numFmtId="43" fontId="57" fillId="0" borderId="0" xfId="0" applyNumberFormat="1" applyFont="1" applyFill="1" applyAlignment="1">
      <alignment/>
    </xf>
    <xf numFmtId="0" fontId="8" fillId="0" borderId="0" xfId="0" applyFont="1" applyAlignment="1">
      <alignment vertical="center"/>
    </xf>
    <xf numFmtId="0" fontId="65" fillId="0" borderId="0" xfId="0" applyFont="1" applyFill="1" applyAlignment="1">
      <alignment/>
    </xf>
    <xf numFmtId="0" fontId="9" fillId="0" borderId="0" xfId="0" applyFont="1" applyFill="1" applyAlignment="1">
      <alignment/>
    </xf>
    <xf numFmtId="164" fontId="9" fillId="0" borderId="0" xfId="42" applyNumberFormat="1" applyFont="1" applyFill="1" applyAlignment="1">
      <alignment/>
    </xf>
    <xf numFmtId="164" fontId="3" fillId="0" borderId="0" xfId="42" applyNumberFormat="1" applyFont="1" applyFill="1" applyAlignment="1">
      <alignment/>
    </xf>
    <xf numFmtId="164" fontId="57" fillId="0" borderId="0" xfId="42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 wrapText="1"/>
    </xf>
    <xf numFmtId="4" fontId="5" fillId="0" borderId="0" xfId="0" applyNumberFormat="1" applyFont="1" applyFill="1" applyAlignment="1">
      <alignment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7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4" fontId="5" fillId="0" borderId="0" xfId="42" applyNumberFormat="1" applyFont="1" applyAlignment="1">
      <alignment/>
    </xf>
    <xf numFmtId="0" fontId="5" fillId="0" borderId="0" xfId="0" applyFont="1" applyAlignment="1">
      <alignment wrapText="1"/>
    </xf>
    <xf numFmtId="164" fontId="3" fillId="0" borderId="0" xfId="0" applyNumberFormat="1" applyFont="1" applyAlignment="1">
      <alignment/>
    </xf>
    <xf numFmtId="164" fontId="5" fillId="0" borderId="0" xfId="42" applyNumberFormat="1" applyFont="1" applyAlignment="1">
      <alignment horizontal="center"/>
    </xf>
    <xf numFmtId="164" fontId="6" fillId="0" borderId="0" xfId="42" applyNumberFormat="1" applyFont="1" applyAlignment="1">
      <alignment/>
    </xf>
    <xf numFmtId="164" fontId="58" fillId="0" borderId="0" xfId="42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 wrapText="1"/>
    </xf>
    <xf numFmtId="3" fontId="11" fillId="0" borderId="0" xfId="0" applyNumberFormat="1" applyFont="1" applyFill="1" applyAlignment="1">
      <alignment horizontal="right" wrapText="1"/>
    </xf>
    <xf numFmtId="164" fontId="9" fillId="0" borderId="0" xfId="0" applyNumberFormat="1" applyFont="1" applyAlignment="1">
      <alignment/>
    </xf>
    <xf numFmtId="0" fontId="58" fillId="0" borderId="0" xfId="0" applyFont="1" applyAlignment="1">
      <alignment/>
    </xf>
    <xf numFmtId="164" fontId="5" fillId="0" borderId="0" xfId="42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9" fillId="0" borderId="0" xfId="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69" fillId="0" borderId="0" xfId="0" applyFont="1" applyAlignment="1">
      <alignment horizontal="justify" vertical="center" wrapText="1"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Output Line Items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O114"/>
  <sheetViews>
    <sheetView zoomScalePageLayoutView="0" workbookViewId="0" topLeftCell="A46">
      <selection activeCell="B57" sqref="B57"/>
    </sheetView>
  </sheetViews>
  <sheetFormatPr defaultColWidth="9.140625" defaultRowHeight="15"/>
  <cols>
    <col min="1" max="1" width="49.28125" style="26" customWidth="1"/>
    <col min="2" max="3" width="13.140625" style="26" bestFit="1" customWidth="1"/>
    <col min="4" max="4" width="13.57421875" style="40" bestFit="1" customWidth="1"/>
    <col min="5" max="5" width="13.140625" style="26" bestFit="1" customWidth="1"/>
    <col min="6" max="6" width="9.140625" style="26" customWidth="1"/>
    <col min="7" max="7" width="12.28125" style="26" bestFit="1" customWidth="1"/>
    <col min="8" max="16384" width="9.140625" style="26" customWidth="1"/>
  </cols>
  <sheetData>
    <row r="1" ht="18">
      <c r="A1" s="39" t="s">
        <v>31</v>
      </c>
    </row>
    <row r="4" spans="1:5" ht="15" customHeight="1">
      <c r="A4" s="38"/>
      <c r="B4" s="60" t="s">
        <v>1</v>
      </c>
      <c r="C4" s="60"/>
      <c r="D4" s="60" t="s">
        <v>2</v>
      </c>
      <c r="E4" s="60"/>
    </row>
    <row r="5" spans="1:5" ht="13.5">
      <c r="A5" s="38"/>
      <c r="B5" s="7">
        <v>43646</v>
      </c>
      <c r="C5" s="7">
        <v>43465</v>
      </c>
      <c r="D5" s="7">
        <v>43646</v>
      </c>
      <c r="E5" s="7">
        <v>43465</v>
      </c>
    </row>
    <row r="6" spans="1:5" ht="13.5">
      <c r="A6" s="38"/>
      <c r="B6" s="41" t="s">
        <v>3</v>
      </c>
      <c r="C6" s="41" t="s">
        <v>3</v>
      </c>
      <c r="D6" s="41" t="s">
        <v>3</v>
      </c>
      <c r="E6" s="41" t="s">
        <v>3</v>
      </c>
    </row>
    <row r="7" spans="1:5" ht="13.5">
      <c r="A7" s="42" t="s">
        <v>43</v>
      </c>
      <c r="B7" s="38"/>
      <c r="C7" s="38"/>
      <c r="D7" s="38"/>
      <c r="E7" s="38"/>
    </row>
    <row r="8" spans="1:5" ht="13.5">
      <c r="A8" s="38" t="s">
        <v>44</v>
      </c>
      <c r="B8" s="43">
        <v>11648252</v>
      </c>
      <c r="C8" s="43">
        <v>10322121</v>
      </c>
      <c r="D8" s="43">
        <v>10641713</v>
      </c>
      <c r="E8" s="43">
        <v>9083471</v>
      </c>
    </row>
    <row r="9" spans="1:5" ht="13.5">
      <c r="A9" s="38" t="s">
        <v>45</v>
      </c>
      <c r="B9" s="43">
        <v>6929</v>
      </c>
      <c r="C9" s="43">
        <v>3066</v>
      </c>
      <c r="D9" s="43">
        <v>6929</v>
      </c>
      <c r="E9" s="43">
        <v>3066</v>
      </c>
    </row>
    <row r="10" spans="1:5" ht="23.25">
      <c r="A10" s="44" t="s">
        <v>46</v>
      </c>
      <c r="B10" s="43">
        <v>199089</v>
      </c>
      <c r="C10" s="43">
        <v>210461</v>
      </c>
      <c r="D10" s="43">
        <v>14797</v>
      </c>
      <c r="E10" s="43">
        <v>12582</v>
      </c>
    </row>
    <row r="11" spans="1:5" ht="23.25">
      <c r="A11" s="44" t="s">
        <v>47</v>
      </c>
      <c r="B11" s="43">
        <v>551594</v>
      </c>
      <c r="C11" s="43">
        <v>456127</v>
      </c>
      <c r="D11" s="43">
        <v>695604</v>
      </c>
      <c r="E11" s="43">
        <v>609638</v>
      </c>
    </row>
    <row r="12" spans="1:5" s="2" customFormat="1" ht="23.25">
      <c r="A12" s="19" t="s">
        <v>48</v>
      </c>
      <c r="B12" s="9">
        <v>19832456</v>
      </c>
      <c r="C12" s="9">
        <v>21374708</v>
      </c>
      <c r="D12" s="9">
        <v>19820422</v>
      </c>
      <c r="E12" s="9">
        <v>21363908</v>
      </c>
    </row>
    <row r="13" spans="1:5" s="2" customFormat="1" ht="13.5">
      <c r="A13" s="5" t="s">
        <v>49</v>
      </c>
      <c r="B13" s="9">
        <v>87377</v>
      </c>
      <c r="C13" s="9">
        <v>248798</v>
      </c>
      <c r="D13" s="9">
        <v>87377</v>
      </c>
      <c r="E13" s="9">
        <v>248798</v>
      </c>
    </row>
    <row r="14" spans="1:5" ht="13.5">
      <c r="A14" s="44" t="s">
        <v>50</v>
      </c>
      <c r="B14" s="43">
        <f>B15+B16+B17+B18+B19</f>
        <v>47769815</v>
      </c>
      <c r="C14" s="43">
        <f>C15+C16+C17+C18+C19</f>
        <v>44392876</v>
      </c>
      <c r="D14" s="43">
        <f>D15+D16+D17+D18+D19</f>
        <v>44723125</v>
      </c>
      <c r="E14" s="43">
        <f>E15+E16+E17+E18+E19</f>
        <v>41598554</v>
      </c>
    </row>
    <row r="15" spans="1:7" ht="13.5">
      <c r="A15" s="38" t="s">
        <v>51</v>
      </c>
      <c r="B15" s="43">
        <v>5464517</v>
      </c>
      <c r="C15" s="43">
        <v>4650137</v>
      </c>
      <c r="D15" s="43">
        <v>4732235</v>
      </c>
      <c r="E15" s="43">
        <v>4000416</v>
      </c>
      <c r="G15" s="45"/>
    </row>
    <row r="16" spans="1:5" ht="13.5">
      <c r="A16" s="38" t="s">
        <v>52</v>
      </c>
      <c r="B16" s="43">
        <v>38169118</v>
      </c>
      <c r="C16" s="43">
        <v>36796502</v>
      </c>
      <c r="D16" s="43">
        <v>37709488</v>
      </c>
      <c r="E16" s="43">
        <v>36355974</v>
      </c>
    </row>
    <row r="17" spans="1:5" ht="13.5">
      <c r="A17" s="38" t="s">
        <v>53</v>
      </c>
      <c r="B17" s="43">
        <v>1096700</v>
      </c>
      <c r="C17" s="43">
        <v>1020582</v>
      </c>
      <c r="D17" s="43">
        <v>0</v>
      </c>
      <c r="E17" s="43">
        <v>0</v>
      </c>
    </row>
    <row r="18" spans="1:5" ht="13.5">
      <c r="A18" s="38" t="s">
        <v>54</v>
      </c>
      <c r="B18" s="43">
        <f>1363548+710789</f>
        <v>2074337</v>
      </c>
      <c r="C18" s="43">
        <f>645471+436947</f>
        <v>1082418</v>
      </c>
      <c r="D18" s="9">
        <v>1357614</v>
      </c>
      <c r="E18" s="9">
        <v>431099</v>
      </c>
    </row>
    <row r="19" spans="1:5" ht="13.5">
      <c r="A19" s="38" t="s">
        <v>55</v>
      </c>
      <c r="B19" s="43">
        <v>965143</v>
      </c>
      <c r="C19" s="43">
        <v>843237</v>
      </c>
      <c r="D19" s="43">
        <v>923788</v>
      </c>
      <c r="E19" s="43">
        <v>811065</v>
      </c>
    </row>
    <row r="20" spans="1:5" ht="13.5">
      <c r="A20" s="38" t="s">
        <v>56</v>
      </c>
      <c r="B20" s="43">
        <v>0</v>
      </c>
      <c r="C20" s="43">
        <v>0</v>
      </c>
      <c r="D20" s="43">
        <v>537677</v>
      </c>
      <c r="E20" s="43">
        <v>537677</v>
      </c>
    </row>
    <row r="21" spans="1:5" ht="13.5">
      <c r="A21" s="44" t="s">
        <v>57</v>
      </c>
      <c r="B21" s="43">
        <v>643343</v>
      </c>
      <c r="C21" s="43">
        <v>593903</v>
      </c>
      <c r="D21" s="43">
        <v>508124</v>
      </c>
      <c r="E21" s="43">
        <v>482321</v>
      </c>
    </row>
    <row r="22" spans="1:5" ht="13.5">
      <c r="A22" s="44" t="s">
        <v>58</v>
      </c>
      <c r="B22" s="43">
        <v>456311</v>
      </c>
      <c r="C22" s="43"/>
      <c r="D22" s="43">
        <v>433247</v>
      </c>
      <c r="E22" s="43">
        <v>0</v>
      </c>
    </row>
    <row r="23" spans="1:5" ht="13.5">
      <c r="A23" s="38" t="s">
        <v>59</v>
      </c>
      <c r="B23" s="43">
        <v>287201</v>
      </c>
      <c r="C23" s="43">
        <v>283219</v>
      </c>
      <c r="D23" s="43">
        <v>257245</v>
      </c>
      <c r="E23" s="43">
        <v>253847</v>
      </c>
    </row>
    <row r="24" spans="1:5" ht="13.5">
      <c r="A24" s="38" t="s">
        <v>60</v>
      </c>
      <c r="B24" s="43">
        <v>4295</v>
      </c>
      <c r="C24" s="43">
        <v>4295</v>
      </c>
      <c r="D24" s="46">
        <v>0</v>
      </c>
      <c r="E24" s="46">
        <v>0</v>
      </c>
    </row>
    <row r="25" spans="1:5" ht="13.5">
      <c r="A25" s="38" t="s">
        <v>61</v>
      </c>
      <c r="B25" s="43">
        <v>0</v>
      </c>
      <c r="C25" s="43">
        <v>73920</v>
      </c>
      <c r="D25" s="43">
        <v>0</v>
      </c>
      <c r="E25" s="43">
        <v>48687</v>
      </c>
    </row>
    <row r="26" spans="1:5" ht="13.5">
      <c r="A26" s="38" t="s">
        <v>62</v>
      </c>
      <c r="B26" s="43">
        <v>166015</v>
      </c>
      <c r="C26" s="43">
        <v>182058</v>
      </c>
      <c r="D26" s="43">
        <v>99416</v>
      </c>
      <c r="E26" s="43">
        <v>125163</v>
      </c>
    </row>
    <row r="27" spans="1:5" ht="13.5">
      <c r="A27" s="42" t="s">
        <v>63</v>
      </c>
      <c r="B27" s="47">
        <f>SUM(B20:B26)+B14+B12+B11+B10+B9+B8</f>
        <v>81565300</v>
      </c>
      <c r="C27" s="47">
        <f>SUM(C20:C26)+C14+C12+C11+C10+C9+C8</f>
        <v>77896754</v>
      </c>
      <c r="D27" s="47">
        <f>SUM(D20:D26)+D14+D12+D11+D10+D9+D8</f>
        <v>77738299</v>
      </c>
      <c r="E27" s="47">
        <f>SUM(E20:E26)+E14+E12+E11+E10+E9+E8</f>
        <v>74118914</v>
      </c>
    </row>
    <row r="28" spans="1:5" ht="13.5">
      <c r="A28" s="38"/>
      <c r="B28" s="43"/>
      <c r="C28" s="43"/>
      <c r="D28" s="48"/>
      <c r="E28" s="43"/>
    </row>
    <row r="29" spans="1:5" ht="13.5">
      <c r="A29" s="38"/>
      <c r="B29" s="43"/>
      <c r="C29" s="43"/>
      <c r="D29" s="48"/>
      <c r="E29" s="43"/>
    </row>
    <row r="30" spans="1:5" ht="13.5">
      <c r="A30" s="42" t="s">
        <v>64</v>
      </c>
      <c r="B30" s="43"/>
      <c r="C30" s="43"/>
      <c r="D30" s="48"/>
      <c r="E30" s="43"/>
    </row>
    <row r="31" spans="1:5" ht="13.5">
      <c r="A31" s="38" t="s">
        <v>65</v>
      </c>
      <c r="B31" s="43">
        <v>249286</v>
      </c>
      <c r="C31" s="43">
        <v>195348</v>
      </c>
      <c r="D31" s="43">
        <v>260443</v>
      </c>
      <c r="E31" s="43">
        <v>207608</v>
      </c>
    </row>
    <row r="32" spans="1:5" ht="13.5">
      <c r="A32" s="38" t="s">
        <v>66</v>
      </c>
      <c r="B32" s="43">
        <v>67380562</v>
      </c>
      <c r="C32" s="43">
        <v>65160466</v>
      </c>
      <c r="D32" s="43">
        <v>64857337</v>
      </c>
      <c r="E32" s="43">
        <v>62522369</v>
      </c>
    </row>
    <row r="33" spans="1:5" ht="13.5">
      <c r="A33" s="44" t="s">
        <v>67</v>
      </c>
      <c r="B33" s="43">
        <v>1544051</v>
      </c>
      <c r="C33" s="43">
        <v>1703551</v>
      </c>
      <c r="D33" s="43">
        <v>1043636</v>
      </c>
      <c r="E33" s="43">
        <v>1185556</v>
      </c>
    </row>
    <row r="34" spans="1:5" ht="13.5">
      <c r="A34" s="38" t="s">
        <v>68</v>
      </c>
      <c r="B34" s="43">
        <v>1681641</v>
      </c>
      <c r="C34" s="43">
        <v>1655377</v>
      </c>
      <c r="D34" s="43">
        <v>1677894</v>
      </c>
      <c r="E34" s="43">
        <v>1651518</v>
      </c>
    </row>
    <row r="35" spans="1:5" ht="13.5">
      <c r="A35" s="38" t="s">
        <v>69</v>
      </c>
      <c r="B35" s="9">
        <v>109086</v>
      </c>
      <c r="C35" s="9">
        <v>40953</v>
      </c>
      <c r="D35" s="43">
        <v>106760</v>
      </c>
      <c r="E35" s="43">
        <v>43935</v>
      </c>
    </row>
    <row r="36" spans="1:5" ht="13.5">
      <c r="A36" s="38" t="s">
        <v>70</v>
      </c>
      <c r="B36" s="9">
        <v>736</v>
      </c>
      <c r="C36" s="9"/>
      <c r="D36" s="43">
        <v>9016</v>
      </c>
      <c r="E36" s="43"/>
    </row>
    <row r="37" spans="1:5" ht="13.5">
      <c r="A37" s="44" t="s">
        <v>71</v>
      </c>
      <c r="B37" s="9">
        <v>463717</v>
      </c>
      <c r="C37" s="9">
        <v>472722</v>
      </c>
      <c r="D37" s="49">
        <v>441995</v>
      </c>
      <c r="E37" s="49">
        <v>444673</v>
      </c>
    </row>
    <row r="38" spans="1:5" ht="13.5">
      <c r="A38" s="44" t="s">
        <v>72</v>
      </c>
      <c r="B38" s="9">
        <v>10515</v>
      </c>
      <c r="C38" s="9">
        <v>4226</v>
      </c>
      <c r="D38" s="43">
        <v>10515</v>
      </c>
      <c r="E38" s="43">
        <v>4226</v>
      </c>
    </row>
    <row r="39" spans="1:5" ht="13.5">
      <c r="A39" s="44" t="s">
        <v>73</v>
      </c>
      <c r="B39" s="9">
        <v>454692</v>
      </c>
      <c r="C39" s="9"/>
      <c r="D39" s="43">
        <v>430988</v>
      </c>
      <c r="E39" s="43"/>
    </row>
    <row r="40" spans="1:7" ht="13.5">
      <c r="A40" s="38" t="s">
        <v>74</v>
      </c>
      <c r="B40" s="9">
        <v>1247015</v>
      </c>
      <c r="C40" s="9">
        <v>648846</v>
      </c>
      <c r="D40" s="43">
        <v>1059606</v>
      </c>
      <c r="E40" s="43">
        <v>532941</v>
      </c>
      <c r="G40" s="45"/>
    </row>
    <row r="41" spans="1:15" ht="13.5">
      <c r="A41" s="38" t="s">
        <v>75</v>
      </c>
      <c r="B41" s="9">
        <v>130286</v>
      </c>
      <c r="C41" s="9">
        <v>133415</v>
      </c>
      <c r="D41" s="43">
        <v>105549</v>
      </c>
      <c r="E41" s="43">
        <v>114872</v>
      </c>
      <c r="O41" s="45" t="e">
        <f>#REF!-'BS'!C8-'BS'!C15</f>
        <v>#REF!</v>
      </c>
    </row>
    <row r="42" spans="1:5" ht="23.25">
      <c r="A42" s="50" t="s">
        <v>76</v>
      </c>
      <c r="B42" s="47">
        <f>SUM(B31:B41)</f>
        <v>73271587</v>
      </c>
      <c r="C42" s="47">
        <f>SUM(C31:C41)</f>
        <v>70014904</v>
      </c>
      <c r="D42" s="47">
        <f>SUM(D31:D41)</f>
        <v>70003739</v>
      </c>
      <c r="E42" s="47">
        <f>SUM(E31:E41)</f>
        <v>66707698</v>
      </c>
    </row>
    <row r="43" spans="1:5" ht="13.5">
      <c r="A43" s="38"/>
      <c r="B43" s="43"/>
      <c r="C43" s="43"/>
      <c r="D43" s="48"/>
      <c r="E43" s="43"/>
    </row>
    <row r="44" spans="1:5" ht="13.5">
      <c r="A44" s="38" t="s">
        <v>77</v>
      </c>
      <c r="B44" s="43">
        <v>19147</v>
      </c>
      <c r="C44" s="43">
        <v>1777</v>
      </c>
      <c r="D44" s="43">
        <v>0</v>
      </c>
      <c r="E44" s="43">
        <v>0</v>
      </c>
    </row>
    <row r="45" spans="1:5" ht="13.5">
      <c r="A45" s="38"/>
      <c r="B45" s="43"/>
      <c r="C45" s="43"/>
      <c r="D45" s="43"/>
      <c r="E45" s="43"/>
    </row>
    <row r="46" spans="1:5" ht="13.5">
      <c r="A46" s="42" t="s">
        <v>78</v>
      </c>
      <c r="B46" s="47">
        <f>B42+B44</f>
        <v>73290734</v>
      </c>
      <c r="C46" s="47">
        <f>C42+C44</f>
        <v>70016681</v>
      </c>
      <c r="D46" s="47">
        <f>D42+D44</f>
        <v>70003739</v>
      </c>
      <c r="E46" s="47">
        <f>E42+E44</f>
        <v>66707698</v>
      </c>
    </row>
    <row r="47" spans="1:5" ht="13.5">
      <c r="A47" s="38"/>
      <c r="B47" s="43"/>
      <c r="C47" s="43"/>
      <c r="D47" s="48"/>
      <c r="E47" s="43"/>
    </row>
    <row r="48" spans="1:5" ht="13.5">
      <c r="A48" s="38"/>
      <c r="B48" s="43"/>
      <c r="C48" s="43"/>
      <c r="D48" s="48"/>
      <c r="E48" s="43"/>
    </row>
    <row r="49" spans="1:5" ht="13.5">
      <c r="A49" s="42" t="s">
        <v>79</v>
      </c>
      <c r="B49" s="43"/>
      <c r="C49" s="43"/>
      <c r="D49" s="48"/>
      <c r="E49" s="43"/>
    </row>
    <row r="50" spans="1:5" ht="13.5">
      <c r="A50" s="38" t="s">
        <v>80</v>
      </c>
      <c r="B50" s="43">
        <v>4901594</v>
      </c>
      <c r="C50" s="43">
        <v>4898982</v>
      </c>
      <c r="D50" s="43">
        <v>4901594</v>
      </c>
      <c r="E50" s="43">
        <v>4898982</v>
      </c>
    </row>
    <row r="51" spans="1:5" ht="13.5">
      <c r="A51" s="38" t="s">
        <v>81</v>
      </c>
      <c r="B51" s="43">
        <v>-15287</v>
      </c>
      <c r="C51" s="43">
        <v>-38558</v>
      </c>
      <c r="D51" s="43">
        <v>0</v>
      </c>
      <c r="E51" s="43">
        <v>-23271</v>
      </c>
    </row>
    <row r="52" spans="1:5" ht="13.5">
      <c r="A52" s="38" t="s">
        <v>82</v>
      </c>
      <c r="B52" s="43">
        <v>27643</v>
      </c>
      <c r="C52" s="43">
        <v>28381</v>
      </c>
      <c r="D52" s="51">
        <v>28396</v>
      </c>
      <c r="E52" s="51">
        <v>28381</v>
      </c>
    </row>
    <row r="53" spans="1:5" ht="13.5">
      <c r="A53" s="38" t="s">
        <v>83</v>
      </c>
      <c r="B53" s="43">
        <v>2286523</v>
      </c>
      <c r="C53" s="43">
        <v>2257065</v>
      </c>
      <c r="D53" s="43">
        <v>2076958</v>
      </c>
      <c r="E53" s="43">
        <v>2075470</v>
      </c>
    </row>
    <row r="54" spans="1:5" ht="13.5">
      <c r="A54" s="38" t="s">
        <v>84</v>
      </c>
      <c r="B54" s="43">
        <v>17264</v>
      </c>
      <c r="C54" s="43">
        <v>17847</v>
      </c>
      <c r="D54" s="43">
        <v>20139</v>
      </c>
      <c r="E54" s="43">
        <v>20722</v>
      </c>
    </row>
    <row r="55" spans="1:5" ht="23.25">
      <c r="A55" s="19" t="s">
        <v>85</v>
      </c>
      <c r="B55" s="43">
        <v>133834</v>
      </c>
      <c r="C55" s="43">
        <v>-162841</v>
      </c>
      <c r="D55" s="43">
        <v>133936</v>
      </c>
      <c r="E55" s="43">
        <v>-162605</v>
      </c>
    </row>
    <row r="56" spans="1:5" ht="13.5">
      <c r="A56" s="38" t="s">
        <v>86</v>
      </c>
      <c r="B56" s="43">
        <v>591403</v>
      </c>
      <c r="C56" s="43">
        <v>586660</v>
      </c>
      <c r="D56" s="43">
        <v>573537</v>
      </c>
      <c r="E56" s="43">
        <v>573537</v>
      </c>
    </row>
    <row r="57" spans="1:5" ht="13.5">
      <c r="A57" s="42" t="s">
        <v>87</v>
      </c>
      <c r="B57" s="47">
        <f>SUM(B50:B56)</f>
        <v>7942974</v>
      </c>
      <c r="C57" s="47">
        <f>SUM(C50:C56)</f>
        <v>7587536</v>
      </c>
      <c r="D57" s="47">
        <f>SUM(D50:D56)</f>
        <v>7734560</v>
      </c>
      <c r="E57" s="47">
        <f>SUM(E50:E56)</f>
        <v>7411216</v>
      </c>
    </row>
    <row r="58" spans="1:5" ht="13.5">
      <c r="A58" s="38" t="s">
        <v>88</v>
      </c>
      <c r="B58" s="43">
        <v>331592</v>
      </c>
      <c r="C58" s="43">
        <v>292537</v>
      </c>
      <c r="D58" s="43"/>
      <c r="E58" s="43"/>
    </row>
    <row r="59" spans="1:5" ht="13.5">
      <c r="A59" s="42" t="s">
        <v>89</v>
      </c>
      <c r="B59" s="47">
        <f>B57+B58</f>
        <v>8274566</v>
      </c>
      <c r="C59" s="47">
        <f>C57+C58</f>
        <v>7880073</v>
      </c>
      <c r="D59" s="47">
        <f>D57+D58</f>
        <v>7734560</v>
      </c>
      <c r="E59" s="47">
        <f>E57+E58</f>
        <v>7411216</v>
      </c>
    </row>
    <row r="60" spans="1:5" ht="13.5">
      <c r="A60" s="38"/>
      <c r="B60" s="43"/>
      <c r="C60" s="43"/>
      <c r="D60" s="48"/>
      <c r="E60" s="43"/>
    </row>
    <row r="61" spans="1:6" ht="13.5">
      <c r="A61" s="42" t="s">
        <v>90</v>
      </c>
      <c r="B61" s="47">
        <f>B46+B59</f>
        <v>81565300</v>
      </c>
      <c r="C61" s="47">
        <f>C46+C59</f>
        <v>77896754</v>
      </c>
      <c r="D61" s="47">
        <f>D46+D59</f>
        <v>77738299</v>
      </c>
      <c r="E61" s="47">
        <f>E46+E59</f>
        <v>74118914</v>
      </c>
      <c r="F61" s="52"/>
    </row>
    <row r="62" spans="1:5" ht="13.5">
      <c r="A62" s="38"/>
      <c r="B62" s="38"/>
      <c r="C62" s="38"/>
      <c r="D62" s="53"/>
      <c r="E62" s="38"/>
    </row>
    <row r="63" spans="1:5" ht="13.5">
      <c r="A63" s="38"/>
      <c r="B63" s="38"/>
      <c r="C63" s="38"/>
      <c r="D63" s="53"/>
      <c r="E63" s="38"/>
    </row>
    <row r="64" spans="1:5" ht="13.5">
      <c r="A64" s="38"/>
      <c r="B64" s="38"/>
      <c r="C64" s="38"/>
      <c r="D64" s="53"/>
      <c r="E64" s="38"/>
    </row>
    <row r="65" spans="1:5" ht="13.5">
      <c r="A65" s="38"/>
      <c r="B65" s="38"/>
      <c r="C65" s="38"/>
      <c r="D65" s="53"/>
      <c r="E65" s="38"/>
    </row>
    <row r="66" spans="1:5" ht="13.5">
      <c r="A66" s="38"/>
      <c r="B66" s="38"/>
      <c r="C66" s="38"/>
      <c r="D66" s="53"/>
      <c r="E66" s="38"/>
    </row>
    <row r="67" spans="1:5" ht="13.5">
      <c r="A67" s="38"/>
      <c r="B67" s="38"/>
      <c r="C67" s="38"/>
      <c r="D67" s="53"/>
      <c r="E67" s="38"/>
    </row>
    <row r="68" spans="1:5" ht="13.5">
      <c r="A68" s="38"/>
      <c r="B68" s="38"/>
      <c r="C68" s="38"/>
      <c r="D68" s="53"/>
      <c r="E68" s="38"/>
    </row>
    <row r="69" spans="1:5" ht="13.5">
      <c r="A69" s="38"/>
      <c r="B69" s="38"/>
      <c r="C69" s="38"/>
      <c r="D69" s="53"/>
      <c r="E69" s="38"/>
    </row>
    <row r="70" spans="1:5" ht="13.5">
      <c r="A70" s="38"/>
      <c r="B70" s="38"/>
      <c r="C70" s="38"/>
      <c r="D70" s="53"/>
      <c r="E70" s="38"/>
    </row>
    <row r="71" spans="1:5" ht="13.5">
      <c r="A71" s="38"/>
      <c r="B71" s="38"/>
      <c r="C71" s="38"/>
      <c r="D71" s="53"/>
      <c r="E71" s="38"/>
    </row>
    <row r="72" spans="1:5" ht="13.5">
      <c r="A72" s="38"/>
      <c r="B72" s="38"/>
      <c r="C72" s="38"/>
      <c r="D72" s="53"/>
      <c r="E72" s="38"/>
    </row>
    <row r="73" spans="1:5" ht="13.5">
      <c r="A73" s="38"/>
      <c r="B73" s="38"/>
      <c r="C73" s="38"/>
      <c r="D73" s="53"/>
      <c r="E73" s="38"/>
    </row>
    <row r="74" spans="1:5" ht="13.5">
      <c r="A74" s="38"/>
      <c r="B74" s="38"/>
      <c r="C74" s="38"/>
      <c r="D74" s="53"/>
      <c r="E74" s="38"/>
    </row>
    <row r="75" spans="1:5" ht="13.5">
      <c r="A75" s="38"/>
      <c r="B75" s="38"/>
      <c r="C75" s="38"/>
      <c r="D75" s="53"/>
      <c r="E75" s="38"/>
    </row>
    <row r="76" spans="1:5" ht="13.5">
      <c r="A76" s="38"/>
      <c r="B76" s="38"/>
      <c r="C76" s="38"/>
      <c r="D76" s="53"/>
      <c r="E76" s="38"/>
    </row>
    <row r="77" spans="1:5" ht="13.5">
      <c r="A77" s="38"/>
      <c r="B77" s="38"/>
      <c r="C77" s="38"/>
      <c r="D77" s="53"/>
      <c r="E77" s="38"/>
    </row>
    <row r="78" spans="1:5" ht="13.5">
      <c r="A78" s="38"/>
      <c r="B78" s="38"/>
      <c r="C78" s="38"/>
      <c r="D78" s="53"/>
      <c r="E78" s="38"/>
    </row>
    <row r="79" spans="1:5" ht="13.5">
      <c r="A79" s="38"/>
      <c r="B79" s="38"/>
      <c r="C79" s="38"/>
      <c r="D79" s="53"/>
      <c r="E79" s="38"/>
    </row>
    <row r="80" spans="1:5" ht="13.5">
      <c r="A80" s="38"/>
      <c r="B80" s="38"/>
      <c r="C80" s="38"/>
      <c r="D80" s="53"/>
      <c r="E80" s="38"/>
    </row>
    <row r="81" spans="1:5" ht="13.5">
      <c r="A81" s="38"/>
      <c r="B81" s="38"/>
      <c r="C81" s="38"/>
      <c r="D81" s="53"/>
      <c r="E81" s="38"/>
    </row>
    <row r="82" spans="1:5" ht="13.5">
      <c r="A82" s="38"/>
      <c r="B82" s="38"/>
      <c r="C82" s="38"/>
      <c r="D82" s="53"/>
      <c r="E82" s="38"/>
    </row>
    <row r="83" spans="1:5" ht="13.5">
      <c r="A83" s="38"/>
      <c r="B83" s="38"/>
      <c r="C83" s="38"/>
      <c r="D83" s="53"/>
      <c r="E83" s="38"/>
    </row>
    <row r="84" spans="1:5" ht="13.5">
      <c r="A84" s="38"/>
      <c r="B84" s="38"/>
      <c r="C84" s="38"/>
      <c r="D84" s="53"/>
      <c r="E84" s="38"/>
    </row>
    <row r="85" spans="1:5" ht="13.5">
      <c r="A85" s="38"/>
      <c r="B85" s="38"/>
      <c r="C85" s="38"/>
      <c r="D85" s="53"/>
      <c r="E85" s="38"/>
    </row>
    <row r="86" spans="1:5" ht="13.5">
      <c r="A86" s="38"/>
      <c r="B86" s="38"/>
      <c r="C86" s="38"/>
      <c r="D86" s="53"/>
      <c r="E86" s="38"/>
    </row>
    <row r="87" spans="1:5" ht="13.5">
      <c r="A87" s="38"/>
      <c r="B87" s="38"/>
      <c r="C87" s="38"/>
      <c r="D87" s="53"/>
      <c r="E87" s="38"/>
    </row>
    <row r="88" spans="1:5" ht="13.5">
      <c r="A88" s="38"/>
      <c r="B88" s="38"/>
      <c r="C88" s="38"/>
      <c r="D88" s="53"/>
      <c r="E88" s="38"/>
    </row>
    <row r="89" spans="1:5" ht="13.5">
      <c r="A89" s="38"/>
      <c r="B89" s="38"/>
      <c r="C89" s="38"/>
      <c r="D89" s="53"/>
      <c r="E89" s="38"/>
    </row>
    <row r="90" spans="1:5" ht="13.5">
      <c r="A90" s="38"/>
      <c r="B90" s="38"/>
      <c r="C90" s="38"/>
      <c r="D90" s="53"/>
      <c r="E90" s="38"/>
    </row>
    <row r="91" spans="1:5" ht="13.5">
      <c r="A91" s="38"/>
      <c r="B91" s="38"/>
      <c r="C91" s="38"/>
      <c r="D91" s="53"/>
      <c r="E91" s="38"/>
    </row>
    <row r="92" spans="1:5" ht="13.5">
      <c r="A92" s="38"/>
      <c r="B92" s="38"/>
      <c r="C92" s="38"/>
      <c r="D92" s="53"/>
      <c r="E92" s="38"/>
    </row>
    <row r="93" spans="1:5" ht="13.5">
      <c r="A93" s="38"/>
      <c r="B93" s="38"/>
      <c r="C93" s="38"/>
      <c r="D93" s="53"/>
      <c r="E93" s="38"/>
    </row>
    <row r="94" spans="1:5" ht="13.5">
      <c r="A94" s="38"/>
      <c r="B94" s="38"/>
      <c r="C94" s="38"/>
      <c r="D94" s="53"/>
      <c r="E94" s="38"/>
    </row>
    <row r="95" spans="1:5" ht="13.5">
      <c r="A95" s="38"/>
      <c r="B95" s="38"/>
      <c r="C95" s="38"/>
      <c r="D95" s="53"/>
      <c r="E95" s="38"/>
    </row>
    <row r="96" spans="1:5" ht="13.5">
      <c r="A96" s="38"/>
      <c r="B96" s="38"/>
      <c r="C96" s="38"/>
      <c r="D96" s="53"/>
      <c r="E96" s="38"/>
    </row>
    <row r="97" spans="1:5" ht="13.5">
      <c r="A97" s="38"/>
      <c r="B97" s="38"/>
      <c r="C97" s="38"/>
      <c r="D97" s="53"/>
      <c r="E97" s="38"/>
    </row>
    <row r="98" spans="1:5" ht="13.5">
      <c r="A98" s="38"/>
      <c r="B98" s="38"/>
      <c r="C98" s="38"/>
      <c r="D98" s="53"/>
      <c r="E98" s="38"/>
    </row>
    <row r="99" spans="1:5" ht="13.5">
      <c r="A99" s="38"/>
      <c r="B99" s="38"/>
      <c r="C99" s="38"/>
      <c r="D99" s="53"/>
      <c r="E99" s="38"/>
    </row>
    <row r="100" spans="1:5" ht="13.5">
      <c r="A100" s="38"/>
      <c r="B100" s="38"/>
      <c r="C100" s="38"/>
      <c r="D100" s="53"/>
      <c r="E100" s="38"/>
    </row>
    <row r="101" spans="1:5" ht="13.5">
      <c r="A101" s="38"/>
      <c r="B101" s="38"/>
      <c r="C101" s="38"/>
      <c r="D101" s="53"/>
      <c r="E101" s="38"/>
    </row>
    <row r="102" spans="1:5" ht="13.5">
      <c r="A102" s="38"/>
      <c r="B102" s="38"/>
      <c r="C102" s="38"/>
      <c r="D102" s="53"/>
      <c r="E102" s="38"/>
    </row>
    <row r="103" spans="1:5" ht="13.5">
      <c r="A103" s="38"/>
      <c r="B103" s="38"/>
      <c r="C103" s="38"/>
      <c r="D103" s="53"/>
      <c r="E103" s="38"/>
    </row>
    <row r="104" spans="1:5" ht="13.5">
      <c r="A104" s="38"/>
      <c r="B104" s="38"/>
      <c r="C104" s="38"/>
      <c r="D104" s="53"/>
      <c r="E104" s="38"/>
    </row>
    <row r="105" spans="1:5" ht="13.5">
      <c r="A105" s="38"/>
      <c r="B105" s="38"/>
      <c r="C105" s="38"/>
      <c r="D105" s="53"/>
      <c r="E105" s="38"/>
    </row>
    <row r="106" spans="1:5" ht="13.5">
      <c r="A106" s="38"/>
      <c r="B106" s="38"/>
      <c r="C106" s="38"/>
      <c r="D106" s="53"/>
      <c r="E106" s="38"/>
    </row>
    <row r="107" spans="1:5" ht="13.5">
      <c r="A107" s="38"/>
      <c r="B107" s="38"/>
      <c r="C107" s="38"/>
      <c r="D107" s="53"/>
      <c r="E107" s="38"/>
    </row>
    <row r="108" spans="1:5" ht="13.5">
      <c r="A108" s="38"/>
      <c r="B108" s="38"/>
      <c r="C108" s="38"/>
      <c r="D108" s="53"/>
      <c r="E108" s="38"/>
    </row>
    <row r="109" spans="1:5" ht="13.5">
      <c r="A109" s="38"/>
      <c r="B109" s="38"/>
      <c r="C109" s="38"/>
      <c r="D109" s="53"/>
      <c r="E109" s="38"/>
    </row>
    <row r="110" spans="1:5" ht="13.5">
      <c r="A110" s="38"/>
      <c r="B110" s="38"/>
      <c r="C110" s="38"/>
      <c r="D110" s="53"/>
      <c r="E110" s="38"/>
    </row>
    <row r="111" spans="1:5" ht="13.5">
      <c r="A111" s="38"/>
      <c r="B111" s="38"/>
      <c r="C111" s="38"/>
      <c r="D111" s="53"/>
      <c r="E111" s="38"/>
    </row>
    <row r="112" spans="1:5" ht="13.5">
      <c r="A112" s="38"/>
      <c r="B112" s="38"/>
      <c r="C112" s="38"/>
      <c r="D112" s="53"/>
      <c r="E112" s="38"/>
    </row>
    <row r="113" spans="1:5" ht="13.5">
      <c r="A113" s="38"/>
      <c r="B113" s="38"/>
      <c r="C113" s="38"/>
      <c r="D113" s="53"/>
      <c r="E113" s="38"/>
    </row>
    <row r="114" spans="1:5" ht="13.5">
      <c r="A114" s="38"/>
      <c r="B114" s="38"/>
      <c r="C114" s="38"/>
      <c r="D114" s="53"/>
      <c r="E114" s="38"/>
    </row>
  </sheetData>
  <sheetProtection password="E73A" sheet="1" objects="1" scenarios="1"/>
  <mergeCells count="2">
    <mergeCell ref="B4:C4"/>
    <mergeCell ref="D4:E4"/>
  </mergeCells>
  <printOptions/>
  <pageMargins left="0.7" right="0.7" top="0.75" bottom="0.75" header="0.3" footer="0.3"/>
  <pageSetup horizontalDpi="300" verticalDpi="300" orientation="portrait" r:id="rId1"/>
  <headerFooter>
    <oddFooter>&amp;L&amp;1#&amp;"Calibri"&amp;10&amp;K000000Clasificare BT: Uz Intern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75"/>
  <sheetViews>
    <sheetView tabSelected="1" zoomScalePageLayoutView="0" workbookViewId="0" topLeftCell="A1">
      <selection activeCell="A80" sqref="A80"/>
    </sheetView>
  </sheetViews>
  <sheetFormatPr defaultColWidth="9.140625" defaultRowHeight="15"/>
  <cols>
    <col min="1" max="1" width="47.140625" style="2" customWidth="1"/>
    <col min="2" max="2" width="12.57421875" style="2" bestFit="1" customWidth="1"/>
    <col min="3" max="3" width="12.7109375" style="2" bestFit="1" customWidth="1"/>
    <col min="4" max="4" width="12.28125" style="3" bestFit="1" customWidth="1"/>
    <col min="5" max="5" width="12.28125" style="2" bestFit="1" customWidth="1"/>
    <col min="6" max="6" width="12.7109375" style="2" bestFit="1" customWidth="1"/>
    <col min="7" max="7" width="13.8515625" style="2" bestFit="1" customWidth="1"/>
    <col min="8" max="8" width="12.421875" style="2" bestFit="1" customWidth="1"/>
    <col min="9" max="9" width="12.8515625" style="2" bestFit="1" customWidth="1"/>
    <col min="10" max="16384" width="9.140625" style="2" customWidth="1"/>
  </cols>
  <sheetData>
    <row r="1" ht="13.5">
      <c r="A1" s="1" t="s">
        <v>0</v>
      </c>
    </row>
    <row r="2" ht="13.5">
      <c r="A2" s="2" t="s">
        <v>91</v>
      </c>
    </row>
    <row r="3" spans="1:5" ht="13.5">
      <c r="A3" s="4"/>
      <c r="B3" s="5"/>
      <c r="C3" s="5"/>
      <c r="D3" s="6"/>
      <c r="E3" s="5"/>
    </row>
    <row r="4" spans="1:5" ht="13.5">
      <c r="A4" s="5"/>
      <c r="B4" s="61" t="s">
        <v>1</v>
      </c>
      <c r="C4" s="61"/>
      <c r="D4" s="61" t="s">
        <v>2</v>
      </c>
      <c r="E4" s="61"/>
    </row>
    <row r="5" spans="1:5" ht="13.5">
      <c r="A5" s="5"/>
      <c r="B5" s="7">
        <v>43646</v>
      </c>
      <c r="C5" s="7">
        <v>43281</v>
      </c>
      <c r="D5" s="7">
        <v>43646</v>
      </c>
      <c r="E5" s="7">
        <v>43281</v>
      </c>
    </row>
    <row r="6" spans="1:5" ht="13.5">
      <c r="A6" s="5"/>
      <c r="B6" s="8" t="s">
        <v>3</v>
      </c>
      <c r="C6" s="8" t="s">
        <v>3</v>
      </c>
      <c r="D6" s="8" t="s">
        <v>3</v>
      </c>
      <c r="E6" s="8" t="s">
        <v>3</v>
      </c>
    </row>
    <row r="7" spans="1:5" ht="13.5">
      <c r="A7" s="5" t="s">
        <v>4</v>
      </c>
      <c r="B7" s="9">
        <v>1778524</v>
      </c>
      <c r="C7" s="9">
        <v>1438015</v>
      </c>
      <c r="D7" s="9">
        <v>1565140</v>
      </c>
      <c r="E7" s="9">
        <v>1141350</v>
      </c>
    </row>
    <row r="8" spans="1:5" ht="13.5">
      <c r="A8" s="5" t="s">
        <v>5</v>
      </c>
      <c r="B8" s="9">
        <v>-265586</v>
      </c>
      <c r="C8" s="9">
        <v>-161518</v>
      </c>
      <c r="D8" s="9">
        <v>-234048</v>
      </c>
      <c r="E8" s="9">
        <v>-129633</v>
      </c>
    </row>
    <row r="9" spans="1:5" ht="13.5">
      <c r="A9" s="11" t="s">
        <v>6</v>
      </c>
      <c r="B9" s="12">
        <v>1512938</v>
      </c>
      <c r="C9" s="12">
        <v>1276497</v>
      </c>
      <c r="D9" s="12">
        <v>1331092</v>
      </c>
      <c r="E9" s="12">
        <v>1011717</v>
      </c>
    </row>
    <row r="10" spans="1:5" ht="13.5">
      <c r="A10" s="5"/>
      <c r="B10" s="9"/>
      <c r="C10" s="9"/>
      <c r="D10" s="17"/>
      <c r="E10" s="9"/>
    </row>
    <row r="11" spans="1:5" ht="13.5">
      <c r="A11" s="5" t="s">
        <v>7</v>
      </c>
      <c r="B11" s="9">
        <v>542230</v>
      </c>
      <c r="C11" s="9">
        <v>462820</v>
      </c>
      <c r="D11" s="9">
        <v>476263</v>
      </c>
      <c r="E11" s="9">
        <v>387713</v>
      </c>
    </row>
    <row r="12" spans="1:5" ht="13.5">
      <c r="A12" s="5" t="s">
        <v>8</v>
      </c>
      <c r="B12" s="9">
        <v>-145119</v>
      </c>
      <c r="C12" s="9">
        <v>-100944</v>
      </c>
      <c r="D12" s="9">
        <v>-128137</v>
      </c>
      <c r="E12" s="9">
        <v>-85138</v>
      </c>
    </row>
    <row r="13" spans="1:5" ht="13.5">
      <c r="A13" s="11" t="s">
        <v>9</v>
      </c>
      <c r="B13" s="12">
        <v>397111</v>
      </c>
      <c r="C13" s="12">
        <v>361876</v>
      </c>
      <c r="D13" s="12">
        <v>348126</v>
      </c>
      <c r="E13" s="12">
        <v>302575</v>
      </c>
    </row>
    <row r="14" spans="1:5" ht="13.5">
      <c r="A14" s="5"/>
      <c r="B14" s="18"/>
      <c r="C14" s="18"/>
      <c r="D14" s="17"/>
      <c r="E14" s="18"/>
    </row>
    <row r="15" spans="1:5" ht="13.5">
      <c r="A15" s="5" t="s">
        <v>10</v>
      </c>
      <c r="B15" s="9">
        <v>191227</v>
      </c>
      <c r="C15" s="9">
        <v>96357</v>
      </c>
      <c r="D15" s="9">
        <v>151001</v>
      </c>
      <c r="E15" s="9">
        <v>107076</v>
      </c>
    </row>
    <row r="16" spans="1:5" ht="23.25">
      <c r="A16" s="19" t="s">
        <v>11</v>
      </c>
      <c r="B16" s="9">
        <v>30888</v>
      </c>
      <c r="C16" s="9">
        <v>-2606</v>
      </c>
      <c r="D16" s="9">
        <v>30860</v>
      </c>
      <c r="E16" s="9">
        <v>-2930</v>
      </c>
    </row>
    <row r="17" spans="1:5" ht="34.5">
      <c r="A17" s="19" t="s">
        <v>12</v>
      </c>
      <c r="B17" s="9">
        <v>78374</v>
      </c>
      <c r="C17" s="9">
        <v>12624</v>
      </c>
      <c r="D17" s="9">
        <v>63383</v>
      </c>
      <c r="E17" s="9">
        <v>-19936</v>
      </c>
    </row>
    <row r="18" spans="1:5" ht="23.25">
      <c r="A18" s="19" t="s">
        <v>13</v>
      </c>
      <c r="B18" s="9">
        <v>-109247</v>
      </c>
      <c r="C18" s="9">
        <v>-36900</v>
      </c>
      <c r="D18" s="9">
        <v>-107615</v>
      </c>
      <c r="E18" s="9">
        <v>-34646</v>
      </c>
    </row>
    <row r="19" spans="1:9" ht="13.5">
      <c r="A19" s="5" t="s">
        <v>14</v>
      </c>
      <c r="B19" s="9">
        <v>82521</v>
      </c>
      <c r="C19" s="9">
        <v>408228</v>
      </c>
      <c r="D19" s="9">
        <v>64269</v>
      </c>
      <c r="E19" s="9">
        <v>59730</v>
      </c>
      <c r="F19" s="20"/>
      <c r="G19" s="20"/>
      <c r="H19" s="20"/>
      <c r="I19" s="20"/>
    </row>
    <row r="20" spans="1:9" ht="13.5">
      <c r="A20" s="11" t="s">
        <v>15</v>
      </c>
      <c r="B20" s="12">
        <v>2183812</v>
      </c>
      <c r="C20" s="12">
        <v>2116076</v>
      </c>
      <c r="D20" s="12">
        <v>1881116</v>
      </c>
      <c r="E20" s="12">
        <v>1423586</v>
      </c>
      <c r="F20" s="20"/>
      <c r="G20" s="20"/>
      <c r="H20" s="20"/>
      <c r="I20" s="20"/>
    </row>
    <row r="21" spans="1:5" s="10" customFormat="1" ht="13.5">
      <c r="A21" s="15"/>
      <c r="B21" s="9"/>
      <c r="C21" s="9"/>
      <c r="D21" s="9"/>
      <c r="E21" s="9"/>
    </row>
    <row r="22" spans="1:5" ht="34.5">
      <c r="A22" s="19" t="s">
        <v>16</v>
      </c>
      <c r="B22" s="9">
        <v>-50650</v>
      </c>
      <c r="C22" s="9">
        <v>87870</v>
      </c>
      <c r="D22" s="9">
        <v>-3782</v>
      </c>
      <c r="E22" s="9">
        <v>181926</v>
      </c>
    </row>
    <row r="23" spans="1:5" ht="13.5">
      <c r="A23" s="5" t="s">
        <v>17</v>
      </c>
      <c r="B23" s="9">
        <v>-522894</v>
      </c>
      <c r="C23" s="9">
        <v>-477248</v>
      </c>
      <c r="D23" s="9">
        <v>-458435</v>
      </c>
      <c r="E23" s="9">
        <v>-397163</v>
      </c>
    </row>
    <row r="24" spans="1:5" ht="13.5">
      <c r="A24" s="5" t="s">
        <v>18</v>
      </c>
      <c r="B24" s="9">
        <v>-149798</v>
      </c>
      <c r="C24" s="9">
        <v>-83050</v>
      </c>
      <c r="D24" s="9">
        <v>-137812</v>
      </c>
      <c r="E24" s="9">
        <v>-51729</v>
      </c>
    </row>
    <row r="25" spans="1:5" ht="13.5">
      <c r="A25" s="5" t="s">
        <v>19</v>
      </c>
      <c r="B25" s="9">
        <v>-322164</v>
      </c>
      <c r="C25" s="9">
        <v>-528505</v>
      </c>
      <c r="D25" s="9">
        <v>-266627</v>
      </c>
      <c r="E25" s="9">
        <v>-258840</v>
      </c>
    </row>
    <row r="26" spans="1:9" ht="13.5">
      <c r="A26" s="11" t="s">
        <v>20</v>
      </c>
      <c r="B26" s="12">
        <v>-1045506</v>
      </c>
      <c r="C26" s="12">
        <v>-1000933</v>
      </c>
      <c r="D26" s="12">
        <v>-866656</v>
      </c>
      <c r="E26" s="12">
        <v>-525806</v>
      </c>
      <c r="F26" s="20"/>
      <c r="G26" s="20"/>
      <c r="H26" s="20"/>
      <c r="I26" s="20"/>
    </row>
    <row r="27" spans="1:5" ht="13.5">
      <c r="A27" s="5"/>
      <c r="B27" s="5"/>
      <c r="C27" s="5"/>
      <c r="D27" s="6"/>
      <c r="E27" s="5"/>
    </row>
    <row r="28" spans="1:5" ht="13.5">
      <c r="A28" s="5" t="s">
        <v>21</v>
      </c>
      <c r="B28" s="17">
        <v>0</v>
      </c>
      <c r="C28" s="54">
        <v>111552</v>
      </c>
      <c r="D28" s="21">
        <v>0</v>
      </c>
      <c r="E28" s="9"/>
    </row>
    <row r="29" spans="1:5" ht="13.5">
      <c r="A29" s="23"/>
      <c r="B29" s="16"/>
      <c r="C29" s="16"/>
      <c r="D29" s="6"/>
      <c r="E29" s="16"/>
    </row>
    <row r="30" spans="1:5" ht="13.5">
      <c r="A30" s="11" t="s">
        <v>22</v>
      </c>
      <c r="B30" s="22">
        <v>1138306</v>
      </c>
      <c r="C30" s="22">
        <v>1226695</v>
      </c>
      <c r="D30" s="12">
        <v>1014460</v>
      </c>
      <c r="E30" s="22">
        <v>897780</v>
      </c>
    </row>
    <row r="31" spans="1:5" ht="13.5">
      <c r="A31" s="5"/>
      <c r="B31" s="9"/>
      <c r="C31" s="9"/>
      <c r="D31" s="17"/>
      <c r="E31" s="9"/>
    </row>
    <row r="32" spans="1:7" ht="13.5">
      <c r="A32" s="5" t="s">
        <v>23</v>
      </c>
      <c r="B32" s="9">
        <v>-195949</v>
      </c>
      <c r="C32" s="9">
        <v>-362092</v>
      </c>
      <c r="D32" s="9">
        <v>-166465</v>
      </c>
      <c r="E32" s="9">
        <v>-235074</v>
      </c>
      <c r="G32" s="24"/>
    </row>
    <row r="33" spans="1:5" ht="13.5">
      <c r="A33" s="16"/>
      <c r="B33" s="9"/>
      <c r="C33" s="9"/>
      <c r="D33" s="9"/>
      <c r="E33" s="9"/>
    </row>
    <row r="34" spans="1:5" ht="13.5">
      <c r="A34" s="11" t="s">
        <v>24</v>
      </c>
      <c r="B34" s="12">
        <v>942357</v>
      </c>
      <c r="C34" s="12">
        <v>864603</v>
      </c>
      <c r="D34" s="12">
        <v>847995</v>
      </c>
      <c r="E34" s="12">
        <v>662706</v>
      </c>
    </row>
    <row r="35" spans="1:5" ht="13.5">
      <c r="A35" s="5"/>
      <c r="B35" s="9"/>
      <c r="C35" s="9"/>
      <c r="D35" s="17"/>
      <c r="E35" s="9"/>
    </row>
    <row r="36" spans="1:5" ht="13.5">
      <c r="A36" s="11" t="s">
        <v>25</v>
      </c>
      <c r="B36" s="9"/>
      <c r="C36" s="9"/>
      <c r="D36" s="17"/>
      <c r="E36" s="9"/>
    </row>
    <row r="37" spans="1:5" ht="13.5">
      <c r="A37" s="5" t="s">
        <v>26</v>
      </c>
      <c r="B37" s="9">
        <v>906191</v>
      </c>
      <c r="C37" s="9">
        <v>853807</v>
      </c>
      <c r="D37" s="9">
        <v>847995</v>
      </c>
      <c r="E37" s="9"/>
    </row>
    <row r="38" spans="1:5" ht="13.5">
      <c r="A38" s="5" t="s">
        <v>27</v>
      </c>
      <c r="B38" s="9">
        <v>36166</v>
      </c>
      <c r="C38" s="9">
        <v>10796</v>
      </c>
      <c r="D38" s="9"/>
      <c r="E38" s="9"/>
    </row>
    <row r="39" spans="1:7" ht="13.5">
      <c r="A39" s="11" t="s">
        <v>28</v>
      </c>
      <c r="B39" s="12">
        <v>942357</v>
      </c>
      <c r="C39" s="12">
        <v>864603</v>
      </c>
      <c r="D39" s="12">
        <v>847995</v>
      </c>
      <c r="E39" s="12">
        <v>662706</v>
      </c>
      <c r="G39" s="25"/>
    </row>
    <row r="40" spans="1:5" ht="13.5" customHeight="1">
      <c r="A40" s="5"/>
      <c r="B40" s="9"/>
      <c r="C40" s="9"/>
      <c r="D40" s="17"/>
      <c r="E40" s="9"/>
    </row>
    <row r="41" spans="1:5" ht="13.5">
      <c r="A41" s="5"/>
      <c r="B41" s="9"/>
      <c r="C41" s="9"/>
      <c r="D41" s="17"/>
      <c r="E41" s="9"/>
    </row>
    <row r="42" spans="2:5" ht="13.5">
      <c r="B42" s="27"/>
      <c r="C42" s="27"/>
      <c r="D42" s="28"/>
      <c r="E42" s="24"/>
    </row>
    <row r="43" ht="18">
      <c r="A43" s="29" t="s">
        <v>31</v>
      </c>
    </row>
    <row r="44" spans="1:5" ht="13.5">
      <c r="A44" s="2" t="s">
        <v>91</v>
      </c>
      <c r="B44" s="27"/>
      <c r="C44" s="27"/>
      <c r="D44" s="28"/>
      <c r="E44" s="24"/>
    </row>
    <row r="45" spans="2:5" ht="13.5">
      <c r="B45" s="27"/>
      <c r="C45" s="27"/>
      <c r="D45" s="28"/>
      <c r="E45" s="24"/>
    </row>
    <row r="46" spans="2:5" ht="13.5">
      <c r="B46" s="62" t="s">
        <v>1</v>
      </c>
      <c r="C46" s="62"/>
      <c r="D46" s="62" t="s">
        <v>2</v>
      </c>
      <c r="E46" s="62"/>
    </row>
    <row r="47" spans="2:5" ht="13.5">
      <c r="B47" s="7">
        <v>43646</v>
      </c>
      <c r="C47" s="7">
        <v>43281</v>
      </c>
      <c r="D47" s="7">
        <v>43646</v>
      </c>
      <c r="E47" s="7">
        <v>43281</v>
      </c>
    </row>
    <row r="48" spans="2:5" ht="13.5">
      <c r="B48" s="8" t="s">
        <v>3</v>
      </c>
      <c r="C48" s="8" t="s">
        <v>3</v>
      </c>
      <c r="D48" s="8" t="s">
        <v>3</v>
      </c>
      <c r="E48" s="8" t="s">
        <v>3</v>
      </c>
    </row>
    <row r="49" spans="2:5" ht="13.5">
      <c r="B49" s="30"/>
      <c r="C49" s="30"/>
      <c r="D49" s="2"/>
      <c r="E49" s="30"/>
    </row>
    <row r="50" spans="1:5" ht="13.5">
      <c r="A50" s="31" t="s">
        <v>24</v>
      </c>
      <c r="B50" s="32">
        <v>942357</v>
      </c>
      <c r="C50" s="32">
        <v>864603</v>
      </c>
      <c r="D50" s="32">
        <v>847995</v>
      </c>
      <c r="E50" s="32">
        <v>662706</v>
      </c>
    </row>
    <row r="51" spans="2:5" ht="13.5">
      <c r="B51" s="33"/>
      <c r="C51" s="33"/>
      <c r="D51" s="34"/>
      <c r="E51" s="33"/>
    </row>
    <row r="52" spans="1:6" ht="13.5">
      <c r="A52" s="11" t="s">
        <v>32</v>
      </c>
      <c r="B52" s="12">
        <v>-20902</v>
      </c>
      <c r="C52" s="35">
        <v>103</v>
      </c>
      <c r="D52" s="35">
        <v>-439</v>
      </c>
      <c r="E52" s="35">
        <v>73</v>
      </c>
      <c r="F52" s="14"/>
    </row>
    <row r="53" spans="1:5" ht="13.5">
      <c r="A53" s="5" t="s">
        <v>33</v>
      </c>
      <c r="B53" s="9">
        <v>-24870</v>
      </c>
      <c r="C53" s="9">
        <v>193</v>
      </c>
      <c r="D53" s="9">
        <v>-510</v>
      </c>
      <c r="E53" s="9">
        <v>87</v>
      </c>
    </row>
    <row r="54" spans="1:5" ht="13.5">
      <c r="A54" s="5" t="s">
        <v>34</v>
      </c>
      <c r="B54" s="9">
        <v>3968</v>
      </c>
      <c r="C54" s="5">
        <v>-90</v>
      </c>
      <c r="D54" s="5">
        <v>71</v>
      </c>
      <c r="E54" s="9">
        <v>-14</v>
      </c>
    </row>
    <row r="55" spans="1:5" s="10" customFormat="1" ht="13.5">
      <c r="A55" s="13"/>
      <c r="B55" s="14"/>
      <c r="C55" s="14"/>
      <c r="D55" s="14"/>
      <c r="E55" s="14"/>
    </row>
    <row r="56" spans="1:8" ht="23.25">
      <c r="A56" s="36" t="s">
        <v>35</v>
      </c>
      <c r="B56" s="12">
        <v>353213</v>
      </c>
      <c r="C56" s="9">
        <v>-397428</v>
      </c>
      <c r="D56" s="9">
        <v>353063</v>
      </c>
      <c r="E56" s="9">
        <v>-415934</v>
      </c>
      <c r="F56" s="14"/>
      <c r="H56" s="20"/>
    </row>
    <row r="57" spans="1:8" ht="34.5">
      <c r="A57" s="37" t="s">
        <v>36</v>
      </c>
      <c r="B57" s="9">
        <v>-78374</v>
      </c>
      <c r="C57" s="9">
        <v>2606</v>
      </c>
      <c r="D57" s="9">
        <v>-30860</v>
      </c>
      <c r="E57" s="9">
        <v>2930</v>
      </c>
      <c r="H57" s="20"/>
    </row>
    <row r="58" spans="1:8" ht="23.25">
      <c r="A58" s="37" t="s">
        <v>37</v>
      </c>
      <c r="B58" s="9">
        <v>431587</v>
      </c>
      <c r="C58" s="9">
        <v>-400034</v>
      </c>
      <c r="D58" s="9">
        <v>383923</v>
      </c>
      <c r="E58" s="9">
        <v>-418864</v>
      </c>
      <c r="H58" s="20"/>
    </row>
    <row r="59" spans="1:8" ht="13.5">
      <c r="A59" s="5" t="s">
        <v>38</v>
      </c>
      <c r="B59" s="9">
        <v>-56538</v>
      </c>
      <c r="C59" s="9">
        <v>63822</v>
      </c>
      <c r="D59" s="9">
        <v>-56522</v>
      </c>
      <c r="E59" s="9">
        <v>66701</v>
      </c>
      <c r="H59" s="20"/>
    </row>
    <row r="60" spans="1:4" ht="13.5">
      <c r="A60" s="5"/>
      <c r="B60" s="9"/>
      <c r="C60" s="9"/>
      <c r="D60" s="2"/>
    </row>
    <row r="61" spans="1:5" ht="13.5">
      <c r="A61" s="11" t="s">
        <v>39</v>
      </c>
      <c r="B61" s="12">
        <v>1218130</v>
      </c>
      <c r="C61" s="12">
        <v>531100</v>
      </c>
      <c r="D61" s="12">
        <v>1144097</v>
      </c>
      <c r="E61" s="12">
        <v>313546</v>
      </c>
    </row>
    <row r="62" spans="1:5" ht="13.5">
      <c r="A62" s="5"/>
      <c r="B62" s="17"/>
      <c r="C62" s="9"/>
      <c r="D62" s="17"/>
      <c r="E62" s="9"/>
    </row>
    <row r="63" spans="1:5" ht="13.5">
      <c r="A63" s="11" t="s">
        <v>40</v>
      </c>
      <c r="B63" s="9"/>
      <c r="C63" s="9"/>
      <c r="D63" s="17"/>
      <c r="E63" s="9"/>
    </row>
    <row r="64" spans="1:5" ht="13.5">
      <c r="A64" s="38" t="s">
        <v>26</v>
      </c>
      <c r="B64" s="9">
        <v>1181964</v>
      </c>
      <c r="C64" s="9">
        <v>520305</v>
      </c>
      <c r="D64" s="17"/>
      <c r="E64" s="9"/>
    </row>
    <row r="65" spans="1:5" ht="13.5">
      <c r="A65" s="5" t="s">
        <v>41</v>
      </c>
      <c r="B65" s="9">
        <v>36166</v>
      </c>
      <c r="C65" s="9">
        <v>10796</v>
      </c>
      <c r="D65" s="17"/>
      <c r="E65" s="9"/>
    </row>
    <row r="66" spans="1:5" ht="13.5">
      <c r="A66" s="11" t="s">
        <v>42</v>
      </c>
      <c r="B66" s="12">
        <v>1218130</v>
      </c>
      <c r="C66" s="12">
        <v>531101</v>
      </c>
      <c r="D66" s="12">
        <v>1144097</v>
      </c>
      <c r="E66" s="12">
        <v>313546</v>
      </c>
    </row>
    <row r="67" spans="1:5" ht="13.5">
      <c r="A67" s="5"/>
      <c r="B67" s="5"/>
      <c r="C67" s="5"/>
      <c r="D67" s="6"/>
      <c r="E67" s="5"/>
    </row>
    <row r="68" spans="1:5" ht="13.5">
      <c r="A68" s="11" t="s">
        <v>29</v>
      </c>
      <c r="B68" s="55">
        <v>0.1744</v>
      </c>
      <c r="C68" s="56">
        <v>0.165</v>
      </c>
      <c r="D68" s="6"/>
      <c r="E68" s="5"/>
    </row>
    <row r="69" spans="1:5" ht="13.5">
      <c r="A69" s="11" t="s">
        <v>30</v>
      </c>
      <c r="B69" s="55">
        <v>0.174</v>
      </c>
      <c r="C69" s="56">
        <v>0.1648</v>
      </c>
      <c r="D69" s="6"/>
      <c r="E69" s="5"/>
    </row>
    <row r="70" spans="1:5" ht="13.5">
      <c r="A70" s="5"/>
      <c r="B70" s="5"/>
      <c r="C70" s="16"/>
      <c r="D70" s="6"/>
      <c r="E70" s="5"/>
    </row>
    <row r="72" spans="1:5" ht="25.5" customHeight="1">
      <c r="A72" s="63" t="s">
        <v>92</v>
      </c>
      <c r="B72" s="64"/>
      <c r="C72" s="64"/>
      <c r="D72" s="64"/>
      <c r="E72" s="64"/>
    </row>
    <row r="74" spans="1:4" ht="13.5">
      <c r="A74" s="57" t="s">
        <v>93</v>
      </c>
      <c r="C74" s="58"/>
      <c r="D74" s="58" t="s">
        <v>94</v>
      </c>
    </row>
    <row r="75" spans="1:4" ht="13.5">
      <c r="A75" s="59" t="s">
        <v>95</v>
      </c>
      <c r="D75" s="2" t="s">
        <v>96</v>
      </c>
    </row>
  </sheetData>
  <sheetProtection password="E73A" sheet="1" objects="1" scenarios="1"/>
  <mergeCells count="5">
    <mergeCell ref="B4:C4"/>
    <mergeCell ref="D4:E4"/>
    <mergeCell ref="B46:C46"/>
    <mergeCell ref="D46:E46"/>
    <mergeCell ref="A72:E72"/>
  </mergeCells>
  <printOptions/>
  <pageMargins left="0.7" right="0.7" top="0.75" bottom="0.75" header="0.3" footer="0.3"/>
  <pageSetup horizontalDpi="600" verticalDpi="600" orientation="portrait" paperSize="9" r:id="rId1"/>
  <headerFooter>
    <oddFooter>&amp;L&amp;1#&amp;"Calibri"&amp;10&amp;K000000Clasificare BT: Uz Intern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Bonca</dc:creator>
  <cp:keywords/>
  <dc:description/>
  <cp:lastModifiedBy>Ioan Șumandea</cp:lastModifiedBy>
  <dcterms:created xsi:type="dcterms:W3CDTF">2019-10-08T06:52:13Z</dcterms:created>
  <dcterms:modified xsi:type="dcterms:W3CDTF">2019-11-11T09:59:55Z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5d59b6-70e5-4090-b56a-9536dba5c905_Enabled">
    <vt:lpwstr>True</vt:lpwstr>
  </property>
  <property fmtid="{D5CDD505-2E9C-101B-9397-08002B2CF9AE}" pid="3" name="MSIP_Label_8e5d59b6-70e5-4090-b56a-9536dba5c905_SiteId">
    <vt:lpwstr>3b6020de-d68c-4aba-832c-890282843c3d</vt:lpwstr>
  </property>
  <property fmtid="{D5CDD505-2E9C-101B-9397-08002B2CF9AE}" pid="4" name="MSIP_Label_8e5d59b6-70e5-4090-b56a-9536dba5c905_Owner">
    <vt:lpwstr>Ioan.Sumandea@btrl.ro</vt:lpwstr>
  </property>
  <property fmtid="{D5CDD505-2E9C-101B-9397-08002B2CF9AE}" pid="5" name="MSIP_Label_8e5d59b6-70e5-4090-b56a-9536dba5c905_SetDate">
    <vt:lpwstr>2019-11-11T09:59:53.8222132Z</vt:lpwstr>
  </property>
  <property fmtid="{D5CDD505-2E9C-101B-9397-08002B2CF9AE}" pid="6" name="MSIP_Label_8e5d59b6-70e5-4090-b56a-9536dba5c905_Name">
    <vt:lpwstr>Uz Intern</vt:lpwstr>
  </property>
  <property fmtid="{D5CDD505-2E9C-101B-9397-08002B2CF9AE}" pid="7" name="MSIP_Label_8e5d59b6-70e5-4090-b56a-9536dba5c905_Application">
    <vt:lpwstr>Microsoft Azure Information Protection</vt:lpwstr>
  </property>
  <property fmtid="{D5CDD505-2E9C-101B-9397-08002B2CF9AE}" pid="8" name="MSIP_Label_8e5d59b6-70e5-4090-b56a-9536dba5c905_ActionId">
    <vt:lpwstr>35476b3b-b560-4452-85e5-87015af6a954</vt:lpwstr>
  </property>
  <property fmtid="{D5CDD505-2E9C-101B-9397-08002B2CF9AE}" pid="9" name="MSIP_Label_8e5d59b6-70e5-4090-b56a-9536dba5c905_Extended_MSFT_Method">
    <vt:lpwstr>Automatic</vt:lpwstr>
  </property>
  <property fmtid="{D5CDD505-2E9C-101B-9397-08002B2CF9AE}" pid="10" name="Sensitivity">
    <vt:lpwstr>Uz Intern</vt:lpwstr>
  </property>
</Properties>
</file>